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NEMES\Nt23\Adatbázis\"/>
    </mc:Choice>
  </mc:AlternateContent>
  <xr:revisionPtr revIDLastSave="0" documentId="13_ncr:1_{2B9D51A3-D6CA-43BA-A600-78DC33A30303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definedNames>
    <definedName name="_xlnm._FilterDatabase" localSheetId="0" hidden="1">Eredmény!$A$1:$Q$54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H57" i="1"/>
  <c r="G57" i="1"/>
  <c r="M57" i="1"/>
  <c r="M56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L57" i="1" l="1"/>
  <c r="K57" i="1"/>
  <c r="H56" i="1" l="1"/>
  <c r="I56" i="1"/>
  <c r="J56" i="1"/>
  <c r="K56" i="1"/>
  <c r="L56" i="1"/>
  <c r="N56" i="1"/>
  <c r="O56" i="1"/>
  <c r="G56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<sst xmlns="http://schemas.openxmlformats.org/spreadsheetml/2006/main" count="232" uniqueCount="154">
  <si>
    <t>Hely</t>
  </si>
  <si>
    <t>Iskola</t>
  </si>
  <si>
    <t>Város</t>
  </si>
  <si>
    <t>osztály</t>
  </si>
  <si>
    <t>Tanuló</t>
  </si>
  <si>
    <t>Tanár</t>
  </si>
  <si>
    <t>iii1</t>
  </si>
  <si>
    <t>iii2</t>
  </si>
  <si>
    <t>iii3</t>
  </si>
  <si>
    <t>iii4</t>
  </si>
  <si>
    <t>iii5</t>
  </si>
  <si>
    <t>iii6</t>
  </si>
  <si>
    <t>Kölcsey Ferenc Főgimnázium</t>
  </si>
  <si>
    <t>Szatmárnémeti</t>
  </si>
  <si>
    <t>Budapest</t>
  </si>
  <si>
    <t>Keszthelyi Vajda János Gimnázium</t>
  </si>
  <si>
    <t>Keszthely</t>
  </si>
  <si>
    <t>Fonyóné Németh Ildikó</t>
  </si>
  <si>
    <t>Zalaegerszegi Zrínyi Miklós Gimnázium</t>
  </si>
  <si>
    <t>Zalaegerszeg</t>
  </si>
  <si>
    <t>Bolyai Tehetséggondozó Gimnázium és Kollégium</t>
  </si>
  <si>
    <t>Zenta</t>
  </si>
  <si>
    <t>S</t>
  </si>
  <si>
    <t>Ford3</t>
  </si>
  <si>
    <t>Ford2</t>
  </si>
  <si>
    <t>Átlag:</t>
  </si>
  <si>
    <t>Maximum (db):</t>
  </si>
  <si>
    <t>Márton Áron Főgimnázium</t>
  </si>
  <si>
    <t>Csíkszereda</t>
  </si>
  <si>
    <t>Nagy Boglárka</t>
  </si>
  <si>
    <t>Batthyány Lajos Gimnázium</t>
  </si>
  <si>
    <t>Nagykanizsa</t>
  </si>
  <si>
    <t>Kocsis Nándor</t>
  </si>
  <si>
    <t>SZTE Gyakorló Gimnázium és Általános Iskola</t>
  </si>
  <si>
    <t>Szeged</t>
  </si>
  <si>
    <t>Bíró Zsolt</t>
  </si>
  <si>
    <t>Lengyel Ottó</t>
  </si>
  <si>
    <t>Báthory István Elméleti Líceum</t>
  </si>
  <si>
    <t>Kolozsvár</t>
  </si>
  <si>
    <t>Tamási Áron Gimnázium</t>
  </si>
  <si>
    <t>Székelyudvarhely</t>
  </si>
  <si>
    <t>Palotás Márton</t>
  </si>
  <si>
    <t>Bolyai Farkas Elméleti Líceum</t>
  </si>
  <si>
    <t>Marosvásárhely</t>
  </si>
  <si>
    <t>Fekete Tamara</t>
  </si>
  <si>
    <t>Csonta Ildikó</t>
  </si>
  <si>
    <t>Vida Norbert</t>
  </si>
  <si>
    <t>Szigetszentmiklósi Batthyány Kázmér Gimnázium</t>
  </si>
  <si>
    <t>Szigetszentmiklós</t>
  </si>
  <si>
    <t>Herman József</t>
  </si>
  <si>
    <t>Turony Róbert</t>
  </si>
  <si>
    <t>Fejér Magdolna</t>
  </si>
  <si>
    <t>Földes Ferenc Gimnázium</t>
  </si>
  <si>
    <t>Miskolc</t>
  </si>
  <si>
    <t>Csató Endre</t>
  </si>
  <si>
    <t>Kiss Dániel Bendegúz</t>
  </si>
  <si>
    <t>Óbudai Árpád Gimnázium</t>
  </si>
  <si>
    <t>Horváth János</t>
  </si>
  <si>
    <t>Orbán Gergő</t>
  </si>
  <si>
    <t>Koller Adrián</t>
  </si>
  <si>
    <t>Kaszta Emmánuel</t>
  </si>
  <si>
    <t>Szász Tünde</t>
  </si>
  <si>
    <t>Kecskemét</t>
  </si>
  <si>
    <t>Domokos Ádám</t>
  </si>
  <si>
    <t>Fazekas Mihály Gimnázium</t>
  </si>
  <si>
    <t>Ipcsics Csilla</t>
  </si>
  <si>
    <t>Schneider Dávid</t>
  </si>
  <si>
    <t>Reinhardt Milán</t>
  </si>
  <si>
    <t>Sztojcsevné Fekete Mária</t>
  </si>
  <si>
    <t xml:space="preserve">Balogh Dénes </t>
  </si>
  <si>
    <t>Pásztor Attila</t>
  </si>
  <si>
    <t>Durugy Attila</t>
  </si>
  <si>
    <t>Kiss Réka</t>
  </si>
  <si>
    <t>Hadházi Márton</t>
  </si>
  <si>
    <t>Demeter Csaba Attila</t>
  </si>
  <si>
    <t>Kolumbán Zsolt</t>
  </si>
  <si>
    <t>Kolozsvári Bence</t>
  </si>
  <si>
    <t>Bagladi Milán Zsolt</t>
  </si>
  <si>
    <t>Kele Krisztián, Erdősné Dr. Németh Ágnes, Erdős Gábor, Nikházy László</t>
  </si>
  <si>
    <t>Barkóczi Zsófia</t>
  </si>
  <si>
    <t>Sándor Kincső</t>
  </si>
  <si>
    <t>Dénes Ildikó, Bartus Emőke</t>
  </si>
  <si>
    <t>Veres Benedek Zoltán</t>
  </si>
  <si>
    <t>Selye János Gimnázium</t>
  </si>
  <si>
    <t>Komárom</t>
  </si>
  <si>
    <t>Záhorszky Zsuzsanna</t>
  </si>
  <si>
    <t>Gyorgyevics Anikó, Bakos Tímea, Bálint Nóra</t>
  </si>
  <si>
    <t>Fábián Péter</t>
  </si>
  <si>
    <t>Bencze Apor</t>
  </si>
  <si>
    <t>Demeter Csaba Attila, Ványi Emese</t>
  </si>
  <si>
    <t>Marton Tamás-Attila</t>
  </si>
  <si>
    <t>Ignárt Anna</t>
  </si>
  <si>
    <t>Miklós Ádám</t>
  </si>
  <si>
    <t>Kurucz Kristóf</t>
  </si>
  <si>
    <t>Dobó Katalin Gimnázium</t>
  </si>
  <si>
    <t>Esztergom</t>
  </si>
  <si>
    <t>Motesiczki Ottó</t>
  </si>
  <si>
    <t>Benedek Márton</t>
  </si>
  <si>
    <t>Csomós Róbert</t>
  </si>
  <si>
    <t>Hajós Balázs</t>
  </si>
  <si>
    <t>ELTE Apáczai Csere János Gimnázium</t>
  </si>
  <si>
    <t>Pirity Tamás Gábor</t>
  </si>
  <si>
    <t>Ferencz Péter</t>
  </si>
  <si>
    <t>János Zsigmond Unitárius Kollégium</t>
  </si>
  <si>
    <t>Kaupert Melinda</t>
  </si>
  <si>
    <t>Kalmár Krisztina</t>
  </si>
  <si>
    <t>Gyorgyevics Anikó</t>
  </si>
  <si>
    <t>Kocsis Richárd</t>
  </si>
  <si>
    <t>Kovács Márton</t>
  </si>
  <si>
    <t>Teleki Blanka Gimnázium</t>
  </si>
  <si>
    <t>Székesfehérvár</t>
  </si>
  <si>
    <t>Tobak Mária, Szűcs István</t>
  </si>
  <si>
    <t>Bodor Dániel</t>
  </si>
  <si>
    <t>Kecskeméti Református Gimnázium</t>
  </si>
  <si>
    <t>Bodor Zoltán</t>
  </si>
  <si>
    <t>Gondor Bendegúz</t>
  </si>
  <si>
    <t>Kercza Róbert</t>
  </si>
  <si>
    <t>Fider Máté</t>
  </si>
  <si>
    <t>Pál Benedek</t>
  </si>
  <si>
    <t>Szegedi Radnóti Miklós Kísérleti Gimnázium</t>
  </si>
  <si>
    <t>Dr. Kelemen András Félix</t>
  </si>
  <si>
    <t>Gál Péter</t>
  </si>
  <si>
    <t>Dékány Domonkos</t>
  </si>
  <si>
    <t>Révai Miklós Gimnázium</t>
  </si>
  <si>
    <t>Győr</t>
  </si>
  <si>
    <t>Kahut Zsolt</t>
  </si>
  <si>
    <t>Ceglédi Zente Holló</t>
  </si>
  <si>
    <t>BMSZC Bolyai János Műszaki Technikum és Kollégium</t>
  </si>
  <si>
    <t>Dorogházi Donát, Fülöp Márta Marianna</t>
  </si>
  <si>
    <t>Gere Gábor</t>
  </si>
  <si>
    <t>Kürtösi Balázs, Gedeon Veronika</t>
  </si>
  <si>
    <t>Fiók Nándor</t>
  </si>
  <si>
    <t>Tóth Árpád Gimnázium</t>
  </si>
  <si>
    <t>Debrecen</t>
  </si>
  <si>
    <t>Bordi István</t>
  </si>
  <si>
    <t>Imolai Dávid</t>
  </si>
  <si>
    <t>Szűcs István</t>
  </si>
  <si>
    <t>Szűcs Levente</t>
  </si>
  <si>
    <t>Dr. Németh Tamás,Bíró Zsolt</t>
  </si>
  <si>
    <t>Márkus Dániel</t>
  </si>
  <si>
    <t>Debreceni Fazekas Mihály Gimnázium</t>
  </si>
  <si>
    <t>Kiszely Ildikó</t>
  </si>
  <si>
    <t>Emődi Marcell</t>
  </si>
  <si>
    <t>Miskolci Herman Ottó Gimnázium</t>
  </si>
  <si>
    <t>Fehérvári Dávid</t>
  </si>
  <si>
    <t>Patard Máté Mathieu</t>
  </si>
  <si>
    <t>Újfalusi Ábel</t>
  </si>
  <si>
    <t>Mecsei Botond</t>
  </si>
  <si>
    <t>Simon Gyula</t>
  </si>
  <si>
    <t>Kuhn Borbála</t>
  </si>
  <si>
    <t>CEOI válogató</t>
  </si>
  <si>
    <t>iii7</t>
  </si>
  <si>
    <t>Vicsacsán-Haltek Zoltán, Kiss Réka</t>
  </si>
  <si>
    <t>Czita Zoltán, Csiszár Csilla, Széles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</si>
</sst>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color indexed="8"/>
      <name val="Arial"/>
      <family val="2"/>
      <charset val="238"/>
    </font>
    <font>
      <sz val="9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9"/>
      <color indexed="8"/>
      <name val="Symbol"/>
      <family val="1"/>
      <charset val="2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right"/>
    </xf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tabSelected="1" view="pageLayout" zoomScaleNormal="72" zoomScaleSheetLayoutView="116" workbookViewId="0">
      <selection activeCell="P39" sqref="P39"/>
    </sheetView>
  </sheetViews>
  <sheetFormatPr defaultRowHeight="12.75" x14ac:dyDescent="0.2"/>
  <cols>
    <col min="1" max="1" width="2.5703125" style="2" customWidth="1"/>
    <col min="2" max="2" width="16.28515625" style="2" customWidth="1"/>
    <col min="3" max="3" width="23.5703125" style="11" customWidth="1"/>
    <col min="4" max="4" width="12.140625" style="11" bestFit="1" customWidth="1"/>
    <col min="5" max="5" width="4.5703125" style="11" customWidth="1"/>
    <col min="6" max="6" width="5.140625" style="11" bestFit="1" customWidth="1"/>
    <col min="7" max="12" width="3.140625" style="11" bestFit="1" customWidth="1"/>
    <col min="13" max="13" width="3.140625" style="11" customWidth="1"/>
    <col min="14" max="14" width="3.5703125" style="11" bestFit="1" customWidth="1"/>
    <col min="15" max="15" width="4.5703125" style="11" customWidth="1"/>
    <col min="16" max="16" width="39" style="17" customWidth="1"/>
    <col min="17" max="17" width="11.5703125" customWidth="1"/>
    <col min="18" max="18" width="18" customWidth="1"/>
  </cols>
  <sheetData>
    <row r="1" spans="1:18" x14ac:dyDescent="0.2">
      <c r="A1" s="1" t="s">
        <v>0</v>
      </c>
      <c r="B1" s="1" t="s">
        <v>4</v>
      </c>
      <c r="C1" s="10" t="s">
        <v>1</v>
      </c>
      <c r="D1" s="10" t="s">
        <v>2</v>
      </c>
      <c r="E1" s="10" t="s">
        <v>3</v>
      </c>
      <c r="F1" s="10" t="s">
        <v>24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151</v>
      </c>
      <c r="N1" s="9" t="s">
        <v>22</v>
      </c>
      <c r="O1" s="10" t="s">
        <v>23</v>
      </c>
      <c r="P1" s="14" t="s">
        <v>5</v>
      </c>
    </row>
    <row r="2" spans="1:18" x14ac:dyDescent="0.2">
      <c r="A2" s="4">
        <v>1</v>
      </c>
      <c r="B2" s="4" t="s">
        <v>67</v>
      </c>
      <c r="C2" s="11" t="s">
        <v>56</v>
      </c>
      <c r="D2" s="11" t="s">
        <v>14</v>
      </c>
      <c r="E2" s="11">
        <v>11</v>
      </c>
      <c r="F2" s="11">
        <v>355</v>
      </c>
      <c r="G2" s="11">
        <v>35</v>
      </c>
      <c r="H2" s="11">
        <v>35</v>
      </c>
      <c r="I2" s="11">
        <v>40</v>
      </c>
      <c r="J2" s="11">
        <v>38</v>
      </c>
      <c r="K2" s="11">
        <v>50</v>
      </c>
      <c r="L2" s="11">
        <v>24</v>
      </c>
      <c r="M2" s="11">
        <v>8</v>
      </c>
      <c r="N2" s="11">
        <v>230</v>
      </c>
      <c r="O2" s="11">
        <v>319</v>
      </c>
      <c r="P2" s="15" t="s">
        <v>68</v>
      </c>
      <c r="Q2" s="2" t="s">
        <v>150</v>
      </c>
      <c r="R2" s="5"/>
    </row>
    <row r="3" spans="1:18" x14ac:dyDescent="0.2">
      <c r="A3" s="18">
        <f>IF(O3=O2,A2,ROW()-1)</f>
        <v>2</v>
      </c>
      <c r="B3" s="6" t="s">
        <v>69</v>
      </c>
      <c r="C3" s="7" t="s">
        <v>64</v>
      </c>
      <c r="D3" s="7" t="s">
        <v>14</v>
      </c>
      <c r="E3" s="8">
        <v>11</v>
      </c>
      <c r="F3" s="8">
        <v>308</v>
      </c>
      <c r="G3" s="8">
        <v>35</v>
      </c>
      <c r="H3" s="8">
        <v>35</v>
      </c>
      <c r="I3" s="8">
        <v>36</v>
      </c>
      <c r="J3" s="8">
        <v>32</v>
      </c>
      <c r="K3" s="8">
        <v>8</v>
      </c>
      <c r="L3" s="8">
        <v>50</v>
      </c>
      <c r="M3" s="8">
        <v>0</v>
      </c>
      <c r="N3" s="8">
        <v>196</v>
      </c>
      <c r="O3" s="8">
        <v>273</v>
      </c>
      <c r="P3" s="16" t="s">
        <v>70</v>
      </c>
      <c r="Q3" s="19" t="s">
        <v>150</v>
      </c>
    </row>
    <row r="4" spans="1:18" x14ac:dyDescent="0.2">
      <c r="A4" s="3">
        <f>IF(O4=O3,A3,ROW()-1)</f>
        <v>3</v>
      </c>
      <c r="B4" s="1" t="s">
        <v>60</v>
      </c>
      <c r="C4" s="10" t="s">
        <v>37</v>
      </c>
      <c r="D4" s="10" t="s">
        <v>38</v>
      </c>
      <c r="E4" s="13">
        <v>12</v>
      </c>
      <c r="F4" s="13">
        <v>234</v>
      </c>
      <c r="G4" s="13">
        <v>35</v>
      </c>
      <c r="H4" s="13">
        <v>35</v>
      </c>
      <c r="I4" s="13">
        <v>36</v>
      </c>
      <c r="J4" s="13">
        <v>32</v>
      </c>
      <c r="K4" s="13">
        <v>50</v>
      </c>
      <c r="L4" s="13">
        <v>15</v>
      </c>
      <c r="M4" s="13">
        <v>8</v>
      </c>
      <c r="N4" s="13">
        <v>211</v>
      </c>
      <c r="O4" s="13">
        <v>270</v>
      </c>
      <c r="P4" s="15" t="s">
        <v>61</v>
      </c>
      <c r="Q4" s="4"/>
    </row>
    <row r="5" spans="1:18" x14ac:dyDescent="0.2">
      <c r="A5" s="3">
        <f>IF(O5=O4,A4,ROW()-1)</f>
        <v>4</v>
      </c>
      <c r="B5" s="1" t="s">
        <v>71</v>
      </c>
      <c r="C5" s="10" t="s">
        <v>37</v>
      </c>
      <c r="D5" s="10" t="s">
        <v>38</v>
      </c>
      <c r="E5" s="13">
        <v>11</v>
      </c>
      <c r="F5" s="13">
        <v>351</v>
      </c>
      <c r="G5" s="13">
        <v>31</v>
      </c>
      <c r="H5" s="13">
        <v>35</v>
      </c>
      <c r="I5" s="13">
        <v>40</v>
      </c>
      <c r="J5" s="13">
        <v>0</v>
      </c>
      <c r="K5" s="13">
        <v>50</v>
      </c>
      <c r="L5" s="13">
        <v>16</v>
      </c>
      <c r="M5" s="13">
        <v>8</v>
      </c>
      <c r="N5" s="13">
        <v>180</v>
      </c>
      <c r="O5" s="13">
        <v>268</v>
      </c>
      <c r="P5" s="15" t="s">
        <v>72</v>
      </c>
      <c r="Q5" s="2"/>
    </row>
    <row r="6" spans="1:18" x14ac:dyDescent="0.2">
      <c r="A6" s="3">
        <f>IF(O6=O5,A5,ROW()-1)</f>
        <v>4</v>
      </c>
      <c r="B6" s="1" t="s">
        <v>73</v>
      </c>
      <c r="C6" s="10" t="s">
        <v>12</v>
      </c>
      <c r="D6" s="10" t="s">
        <v>13</v>
      </c>
      <c r="E6" s="13">
        <v>11</v>
      </c>
      <c r="F6" s="13">
        <v>295</v>
      </c>
      <c r="G6" s="13">
        <v>35</v>
      </c>
      <c r="H6" s="13">
        <v>35</v>
      </c>
      <c r="I6" s="13">
        <v>40</v>
      </c>
      <c r="J6" s="13">
        <v>40</v>
      </c>
      <c r="K6" s="13">
        <v>12</v>
      </c>
      <c r="L6" s="13">
        <v>24</v>
      </c>
      <c r="M6" s="13">
        <v>8</v>
      </c>
      <c r="N6" s="13">
        <v>194</v>
      </c>
      <c r="O6" s="13">
        <v>268</v>
      </c>
      <c r="P6" s="15" t="s">
        <v>74</v>
      </c>
      <c r="Q6" s="2"/>
    </row>
    <row r="7" spans="1:18" x14ac:dyDescent="0.2">
      <c r="A7" s="3">
        <f>IF(O7=O6,A6,ROW()-1)</f>
        <v>6</v>
      </c>
      <c r="B7" s="1" t="s">
        <v>75</v>
      </c>
      <c r="C7" s="10" t="s">
        <v>37</v>
      </c>
      <c r="D7" s="10" t="s">
        <v>38</v>
      </c>
      <c r="E7" s="13">
        <v>12</v>
      </c>
      <c r="F7" s="13">
        <v>247</v>
      </c>
      <c r="G7" s="13">
        <v>35</v>
      </c>
      <c r="H7" s="13">
        <v>35</v>
      </c>
      <c r="I7" s="13">
        <v>36</v>
      </c>
      <c r="J7" s="13">
        <v>26</v>
      </c>
      <c r="K7" s="13">
        <v>50</v>
      </c>
      <c r="L7" s="13">
        <v>11</v>
      </c>
      <c r="M7" s="13">
        <v>8</v>
      </c>
      <c r="N7" s="13">
        <v>201</v>
      </c>
      <c r="O7" s="13">
        <v>263</v>
      </c>
      <c r="P7" s="15" t="s">
        <v>61</v>
      </c>
      <c r="Q7" s="4"/>
    </row>
    <row r="8" spans="1:18" x14ac:dyDescent="0.2">
      <c r="A8" s="3">
        <f t="shared" ref="A8:A54" si="0">IF(O8=O7,A7,ROW()-1)</f>
        <v>7</v>
      </c>
      <c r="B8" s="1" t="s">
        <v>76</v>
      </c>
      <c r="C8" s="10" t="s">
        <v>12</v>
      </c>
      <c r="D8" s="10" t="s">
        <v>13</v>
      </c>
      <c r="E8" s="13">
        <v>11</v>
      </c>
      <c r="F8" s="13">
        <v>277</v>
      </c>
      <c r="G8" s="13">
        <v>35</v>
      </c>
      <c r="H8" s="13">
        <v>35</v>
      </c>
      <c r="I8" s="13">
        <v>36</v>
      </c>
      <c r="J8" s="13">
        <v>40</v>
      </c>
      <c r="K8" s="13">
        <v>12</v>
      </c>
      <c r="L8" s="13">
        <v>24</v>
      </c>
      <c r="M8" s="13">
        <v>8</v>
      </c>
      <c r="N8" s="13">
        <v>190</v>
      </c>
      <c r="O8" s="13">
        <v>259</v>
      </c>
      <c r="P8" s="15" t="s">
        <v>74</v>
      </c>
      <c r="Q8" s="4"/>
    </row>
    <row r="9" spans="1:18" ht="22.5" x14ac:dyDescent="0.2">
      <c r="A9" s="3">
        <f t="shared" si="0"/>
        <v>8</v>
      </c>
      <c r="B9" s="1" t="s">
        <v>77</v>
      </c>
      <c r="C9" s="10" t="s">
        <v>30</v>
      </c>
      <c r="D9" s="10" t="s">
        <v>31</v>
      </c>
      <c r="E9" s="13">
        <v>12</v>
      </c>
      <c r="F9" s="13">
        <v>269</v>
      </c>
      <c r="G9" s="13">
        <v>34</v>
      </c>
      <c r="H9" s="13">
        <v>35</v>
      </c>
      <c r="I9" s="13">
        <v>40</v>
      </c>
      <c r="J9" s="13">
        <v>28</v>
      </c>
      <c r="K9" s="13">
        <v>12</v>
      </c>
      <c r="L9" s="13">
        <v>16</v>
      </c>
      <c r="M9" s="13">
        <v>20</v>
      </c>
      <c r="N9" s="13">
        <v>185</v>
      </c>
      <c r="O9" s="13">
        <v>252</v>
      </c>
      <c r="P9" s="15" t="s">
        <v>78</v>
      </c>
      <c r="Q9" s="4"/>
    </row>
    <row r="10" spans="1:18" x14ac:dyDescent="0.2">
      <c r="A10" s="3">
        <f t="shared" si="0"/>
        <v>9</v>
      </c>
      <c r="B10" s="1" t="s">
        <v>79</v>
      </c>
      <c r="C10" s="10" t="s">
        <v>12</v>
      </c>
      <c r="D10" s="10" t="s">
        <v>13</v>
      </c>
      <c r="E10" s="13">
        <v>11</v>
      </c>
      <c r="F10" s="13">
        <v>260</v>
      </c>
      <c r="G10" s="13">
        <v>35</v>
      </c>
      <c r="H10" s="13">
        <v>35</v>
      </c>
      <c r="I10" s="13">
        <v>36</v>
      </c>
      <c r="J10" s="13">
        <v>40</v>
      </c>
      <c r="K10" s="13">
        <v>12</v>
      </c>
      <c r="L10" s="13">
        <v>21</v>
      </c>
      <c r="M10" s="13">
        <v>0</v>
      </c>
      <c r="N10" s="13">
        <v>179</v>
      </c>
      <c r="O10" s="13">
        <v>244</v>
      </c>
      <c r="P10" s="15" t="s">
        <v>74</v>
      </c>
      <c r="Q10" s="4"/>
    </row>
    <row r="11" spans="1:18" x14ac:dyDescent="0.2">
      <c r="A11" s="3">
        <f t="shared" si="0"/>
        <v>10</v>
      </c>
      <c r="B11" s="1" t="s">
        <v>29</v>
      </c>
      <c r="C11" s="10" t="s">
        <v>12</v>
      </c>
      <c r="D11" s="10" t="s">
        <v>13</v>
      </c>
      <c r="E11" s="13">
        <v>12</v>
      </c>
      <c r="F11" s="13">
        <v>330</v>
      </c>
      <c r="G11" s="13">
        <v>35</v>
      </c>
      <c r="H11" s="13">
        <v>35</v>
      </c>
      <c r="I11" s="13">
        <v>15</v>
      </c>
      <c r="J11" s="13">
        <v>32</v>
      </c>
      <c r="K11" s="13">
        <v>12</v>
      </c>
      <c r="L11" s="13">
        <v>14</v>
      </c>
      <c r="M11" s="13">
        <v>17</v>
      </c>
      <c r="N11" s="13">
        <v>160</v>
      </c>
      <c r="O11" s="13">
        <v>243</v>
      </c>
      <c r="P11" s="15" t="s">
        <v>74</v>
      </c>
      <c r="Q11" s="4"/>
    </row>
    <row r="12" spans="1:18" x14ac:dyDescent="0.2">
      <c r="A12" s="3">
        <f t="shared" si="0"/>
        <v>11</v>
      </c>
      <c r="B12" s="1" t="s">
        <v>80</v>
      </c>
      <c r="C12" s="10" t="s">
        <v>39</v>
      </c>
      <c r="D12" s="10" t="s">
        <v>40</v>
      </c>
      <c r="E12" s="13">
        <v>11</v>
      </c>
      <c r="F12" s="13">
        <v>348</v>
      </c>
      <c r="G12" s="13">
        <v>12</v>
      </c>
      <c r="H12" s="13">
        <v>35</v>
      </c>
      <c r="I12" s="13">
        <v>36</v>
      </c>
      <c r="J12" s="13">
        <v>38</v>
      </c>
      <c r="K12" s="13">
        <v>6</v>
      </c>
      <c r="L12" s="13">
        <v>24</v>
      </c>
      <c r="M12" s="13">
        <v>0</v>
      </c>
      <c r="N12" s="13">
        <v>151</v>
      </c>
      <c r="O12" s="13">
        <v>238</v>
      </c>
      <c r="P12" s="15" t="s">
        <v>81</v>
      </c>
      <c r="Q12" s="4"/>
    </row>
    <row r="13" spans="1:18" x14ac:dyDescent="0.2">
      <c r="A13" s="3">
        <f t="shared" si="0"/>
        <v>12</v>
      </c>
      <c r="B13" s="1" t="s">
        <v>46</v>
      </c>
      <c r="C13" s="10" t="s">
        <v>47</v>
      </c>
      <c r="D13" s="10" t="s">
        <v>48</v>
      </c>
      <c r="E13" s="13">
        <v>12</v>
      </c>
      <c r="F13" s="13">
        <v>248</v>
      </c>
      <c r="G13" s="13">
        <v>23</v>
      </c>
      <c r="H13" s="13">
        <v>35</v>
      </c>
      <c r="I13" s="13">
        <v>40</v>
      </c>
      <c r="J13" s="13">
        <v>32</v>
      </c>
      <c r="K13" s="13">
        <v>12</v>
      </c>
      <c r="L13" s="13">
        <v>24</v>
      </c>
      <c r="M13" s="13">
        <v>8</v>
      </c>
      <c r="N13" s="13">
        <v>174</v>
      </c>
      <c r="O13" s="13">
        <v>236</v>
      </c>
      <c r="P13" s="15" t="s">
        <v>153</v>
      </c>
      <c r="Q13" s="4"/>
    </row>
    <row r="14" spans="1:18" x14ac:dyDescent="0.2">
      <c r="A14" s="3">
        <f t="shared" si="0"/>
        <v>13</v>
      </c>
      <c r="B14" s="1" t="s">
        <v>82</v>
      </c>
      <c r="C14" s="10" t="s">
        <v>83</v>
      </c>
      <c r="D14" s="10" t="s">
        <v>84</v>
      </c>
      <c r="E14" s="13">
        <v>11</v>
      </c>
      <c r="F14" s="13">
        <v>241</v>
      </c>
      <c r="G14" s="13">
        <v>35</v>
      </c>
      <c r="H14" s="13">
        <v>35</v>
      </c>
      <c r="I14" s="13">
        <v>33</v>
      </c>
      <c r="J14" s="13">
        <v>32</v>
      </c>
      <c r="K14" s="13">
        <v>0</v>
      </c>
      <c r="L14" s="13">
        <v>11</v>
      </c>
      <c r="M14" s="13">
        <v>17</v>
      </c>
      <c r="N14" s="13">
        <v>163</v>
      </c>
      <c r="O14" s="13">
        <v>223</v>
      </c>
      <c r="P14" s="15" t="s">
        <v>85</v>
      </c>
      <c r="Q14" s="4"/>
    </row>
    <row r="15" spans="1:18" x14ac:dyDescent="0.2">
      <c r="A15" s="3">
        <f t="shared" si="0"/>
        <v>14</v>
      </c>
      <c r="B15" s="1" t="s">
        <v>58</v>
      </c>
      <c r="C15" s="10" t="s">
        <v>42</v>
      </c>
      <c r="D15" s="10" t="s">
        <v>43</v>
      </c>
      <c r="E15" s="13">
        <v>12</v>
      </c>
      <c r="F15" s="13">
        <v>295</v>
      </c>
      <c r="G15" s="13">
        <v>35</v>
      </c>
      <c r="H15" s="13">
        <v>35</v>
      </c>
      <c r="I15" s="13">
        <v>36</v>
      </c>
      <c r="J15" s="13">
        <v>9</v>
      </c>
      <c r="K15" s="13">
        <v>12</v>
      </c>
      <c r="L15" s="13">
        <v>13</v>
      </c>
      <c r="M15" s="13">
        <v>8</v>
      </c>
      <c r="N15" s="13">
        <v>148</v>
      </c>
      <c r="O15" s="13">
        <v>222</v>
      </c>
      <c r="P15" s="15" t="s">
        <v>51</v>
      </c>
      <c r="Q15" s="4"/>
    </row>
    <row r="16" spans="1:18" x14ac:dyDescent="0.2">
      <c r="A16" s="3">
        <f t="shared" si="0"/>
        <v>15</v>
      </c>
      <c r="B16" s="1" t="s">
        <v>41</v>
      </c>
      <c r="C16" s="10" t="s">
        <v>20</v>
      </c>
      <c r="D16" s="10" t="s">
        <v>21</v>
      </c>
      <c r="E16" s="13">
        <v>12</v>
      </c>
      <c r="F16" s="13">
        <v>366</v>
      </c>
      <c r="G16" s="13">
        <v>31</v>
      </c>
      <c r="H16" s="13">
        <v>35</v>
      </c>
      <c r="I16" s="13">
        <v>40</v>
      </c>
      <c r="J16" s="13">
        <v>2</v>
      </c>
      <c r="K16" s="13">
        <v>0</v>
      </c>
      <c r="L16" s="13">
        <v>13</v>
      </c>
      <c r="M16" s="13">
        <v>8</v>
      </c>
      <c r="N16" s="13">
        <v>129</v>
      </c>
      <c r="O16" s="13">
        <v>221</v>
      </c>
      <c r="P16" s="15" t="s">
        <v>86</v>
      </c>
      <c r="Q16" s="4"/>
    </row>
    <row r="17" spans="1:17" x14ac:dyDescent="0.2">
      <c r="A17" s="3">
        <f t="shared" si="0"/>
        <v>16</v>
      </c>
      <c r="B17" s="1" t="s">
        <v>87</v>
      </c>
      <c r="C17" s="10" t="s">
        <v>37</v>
      </c>
      <c r="D17" s="10" t="s">
        <v>38</v>
      </c>
      <c r="E17" s="13">
        <v>12</v>
      </c>
      <c r="F17" s="13">
        <v>213</v>
      </c>
      <c r="G17" s="13">
        <v>25</v>
      </c>
      <c r="H17" s="13">
        <v>35</v>
      </c>
      <c r="I17" s="13">
        <v>28</v>
      </c>
      <c r="J17" s="13">
        <v>0</v>
      </c>
      <c r="K17" s="13">
        <v>50</v>
      </c>
      <c r="L17" s="13">
        <v>16</v>
      </c>
      <c r="M17" s="13">
        <v>8</v>
      </c>
      <c r="N17" s="13">
        <v>162</v>
      </c>
      <c r="O17" s="13">
        <v>215</v>
      </c>
      <c r="P17" s="15" t="s">
        <v>61</v>
      </c>
      <c r="Q17" s="4"/>
    </row>
    <row r="18" spans="1:17" x14ac:dyDescent="0.2">
      <c r="A18" s="3">
        <f t="shared" si="0"/>
        <v>17</v>
      </c>
      <c r="B18" s="1" t="s">
        <v>57</v>
      </c>
      <c r="C18" s="10" t="s">
        <v>20</v>
      </c>
      <c r="D18" s="10" t="s">
        <v>21</v>
      </c>
      <c r="E18" s="13">
        <v>12</v>
      </c>
      <c r="F18" s="13">
        <v>190</v>
      </c>
      <c r="G18" s="13">
        <v>35</v>
      </c>
      <c r="H18" s="13">
        <v>35</v>
      </c>
      <c r="I18" s="13">
        <v>36</v>
      </c>
      <c r="J18" s="13">
        <v>28</v>
      </c>
      <c r="K18" s="13">
        <v>0</v>
      </c>
      <c r="L18" s="13">
        <v>24</v>
      </c>
      <c r="M18" s="13">
        <v>8</v>
      </c>
      <c r="N18" s="13">
        <v>166</v>
      </c>
      <c r="O18" s="13">
        <v>214</v>
      </c>
      <c r="P18" s="15" t="s">
        <v>86</v>
      </c>
      <c r="Q18" s="4"/>
    </row>
    <row r="19" spans="1:17" x14ac:dyDescent="0.2">
      <c r="A19" s="3">
        <f t="shared" si="0"/>
        <v>18</v>
      </c>
      <c r="B19" s="1" t="s">
        <v>88</v>
      </c>
      <c r="C19" s="10" t="s">
        <v>27</v>
      </c>
      <c r="D19" s="10" t="s">
        <v>28</v>
      </c>
      <c r="E19" s="13">
        <v>12</v>
      </c>
      <c r="F19" s="13">
        <v>232</v>
      </c>
      <c r="G19" s="13">
        <v>8</v>
      </c>
      <c r="H19" s="13">
        <v>35</v>
      </c>
      <c r="I19" s="13">
        <v>33</v>
      </c>
      <c r="J19" s="13">
        <v>4</v>
      </c>
      <c r="K19" s="13">
        <v>48</v>
      </c>
      <c r="L19" s="13">
        <v>16</v>
      </c>
      <c r="M19" s="13">
        <v>8</v>
      </c>
      <c r="N19" s="13">
        <v>152</v>
      </c>
      <c r="O19" s="13">
        <v>210</v>
      </c>
      <c r="P19" s="15" t="s">
        <v>45</v>
      </c>
      <c r="Q19" s="4"/>
    </row>
    <row r="20" spans="1:17" x14ac:dyDescent="0.2">
      <c r="A20" s="3">
        <f t="shared" si="0"/>
        <v>19</v>
      </c>
      <c r="B20" s="1" t="s">
        <v>36</v>
      </c>
      <c r="C20" s="10" t="s">
        <v>12</v>
      </c>
      <c r="D20" s="10" t="s">
        <v>13</v>
      </c>
      <c r="E20" s="13">
        <v>12</v>
      </c>
      <c r="F20" s="13">
        <v>283</v>
      </c>
      <c r="G20" s="13">
        <v>9</v>
      </c>
      <c r="H20" s="13">
        <v>35</v>
      </c>
      <c r="I20" s="13">
        <v>34</v>
      </c>
      <c r="J20" s="13">
        <v>26</v>
      </c>
      <c r="K20" s="13">
        <v>12</v>
      </c>
      <c r="L20" s="13">
        <v>12</v>
      </c>
      <c r="M20" s="13">
        <v>8</v>
      </c>
      <c r="N20" s="13">
        <v>136</v>
      </c>
      <c r="O20" s="13">
        <v>207</v>
      </c>
      <c r="P20" s="15" t="s">
        <v>89</v>
      </c>
      <c r="Q20" s="4"/>
    </row>
    <row r="21" spans="1:17" x14ac:dyDescent="0.2">
      <c r="A21" s="3">
        <f t="shared" si="0"/>
        <v>20</v>
      </c>
      <c r="B21" s="1" t="s">
        <v>63</v>
      </c>
      <c r="C21" s="10" t="s">
        <v>33</v>
      </c>
      <c r="D21" s="10" t="s">
        <v>34</v>
      </c>
      <c r="E21" s="13">
        <v>12</v>
      </c>
      <c r="F21" s="13">
        <v>214</v>
      </c>
      <c r="G21" s="13">
        <v>9</v>
      </c>
      <c r="H21" s="13">
        <v>35</v>
      </c>
      <c r="I21" s="13">
        <v>36</v>
      </c>
      <c r="J21" s="13">
        <v>34</v>
      </c>
      <c r="K21" s="13">
        <v>12</v>
      </c>
      <c r="L21" s="13">
        <v>13</v>
      </c>
      <c r="M21" s="13">
        <v>8</v>
      </c>
      <c r="N21" s="13">
        <v>147</v>
      </c>
      <c r="O21" s="13">
        <v>201</v>
      </c>
      <c r="P21" s="15" t="s">
        <v>35</v>
      </c>
      <c r="Q21" s="4"/>
    </row>
    <row r="22" spans="1:17" x14ac:dyDescent="0.2">
      <c r="A22" s="3">
        <f t="shared" si="0"/>
        <v>21</v>
      </c>
      <c r="B22" s="1" t="s">
        <v>50</v>
      </c>
      <c r="C22" s="10" t="s">
        <v>42</v>
      </c>
      <c r="D22" s="10" t="s">
        <v>43</v>
      </c>
      <c r="E22" s="13">
        <v>12</v>
      </c>
      <c r="F22" s="13">
        <v>289</v>
      </c>
      <c r="G22" s="13">
        <v>35</v>
      </c>
      <c r="H22" s="13">
        <v>35</v>
      </c>
      <c r="I22" s="13">
        <v>15</v>
      </c>
      <c r="J22" s="13">
        <v>13</v>
      </c>
      <c r="K22" s="13">
        <v>0</v>
      </c>
      <c r="L22" s="13">
        <v>13</v>
      </c>
      <c r="M22" s="13">
        <v>10</v>
      </c>
      <c r="N22" s="13">
        <v>121</v>
      </c>
      <c r="O22" s="13">
        <v>193</v>
      </c>
      <c r="P22" s="15" t="s">
        <v>51</v>
      </c>
      <c r="Q22" s="4"/>
    </row>
    <row r="23" spans="1:17" x14ac:dyDescent="0.2">
      <c r="A23" s="3">
        <f t="shared" si="0"/>
        <v>22</v>
      </c>
      <c r="B23" s="1" t="s">
        <v>55</v>
      </c>
      <c r="C23" s="10" t="s">
        <v>52</v>
      </c>
      <c r="D23" s="10" t="s">
        <v>53</v>
      </c>
      <c r="E23" s="13">
        <v>12</v>
      </c>
      <c r="F23" s="13">
        <v>205</v>
      </c>
      <c r="G23" s="13">
        <v>16</v>
      </c>
      <c r="H23" s="13">
        <v>35</v>
      </c>
      <c r="I23" s="13">
        <v>4</v>
      </c>
      <c r="J23" s="13">
        <v>6</v>
      </c>
      <c r="K23" s="13">
        <v>47</v>
      </c>
      <c r="L23" s="13">
        <v>24</v>
      </c>
      <c r="M23" s="13">
        <v>8</v>
      </c>
      <c r="N23" s="13">
        <v>140</v>
      </c>
      <c r="O23" s="13">
        <v>191</v>
      </c>
      <c r="P23" s="15" t="s">
        <v>54</v>
      </c>
      <c r="Q23" s="4"/>
    </row>
    <row r="24" spans="1:17" x14ac:dyDescent="0.2">
      <c r="A24" s="3">
        <f t="shared" si="0"/>
        <v>23</v>
      </c>
      <c r="B24" s="1" t="s">
        <v>90</v>
      </c>
      <c r="C24" s="10" t="s">
        <v>42</v>
      </c>
      <c r="D24" s="10" t="s">
        <v>43</v>
      </c>
      <c r="E24" s="13">
        <v>11</v>
      </c>
      <c r="F24" s="13">
        <v>303</v>
      </c>
      <c r="G24" s="13">
        <v>8</v>
      </c>
      <c r="H24" s="13">
        <v>35</v>
      </c>
      <c r="I24" s="13">
        <v>40</v>
      </c>
      <c r="J24" s="13">
        <v>6</v>
      </c>
      <c r="K24" s="13">
        <v>0</v>
      </c>
      <c r="L24" s="13">
        <v>14</v>
      </c>
      <c r="M24" s="13">
        <v>8</v>
      </c>
      <c r="N24" s="13">
        <v>111</v>
      </c>
      <c r="O24" s="13">
        <v>187</v>
      </c>
      <c r="P24" s="15" t="s">
        <v>91</v>
      </c>
      <c r="Q24" s="4"/>
    </row>
    <row r="25" spans="1:17" x14ac:dyDescent="0.2">
      <c r="A25" s="3">
        <f t="shared" si="0"/>
        <v>23</v>
      </c>
      <c r="B25" s="1" t="s">
        <v>32</v>
      </c>
      <c r="C25" s="10" t="s">
        <v>33</v>
      </c>
      <c r="D25" s="10" t="s">
        <v>34</v>
      </c>
      <c r="E25" s="13">
        <v>12</v>
      </c>
      <c r="F25" s="13">
        <v>247</v>
      </c>
      <c r="G25" s="13">
        <v>9</v>
      </c>
      <c r="H25" s="13">
        <v>35</v>
      </c>
      <c r="I25" s="13">
        <v>30</v>
      </c>
      <c r="J25" s="13">
        <v>15</v>
      </c>
      <c r="K25" s="13">
        <v>12</v>
      </c>
      <c r="L25" s="13">
        <v>16</v>
      </c>
      <c r="M25" s="13">
        <v>8</v>
      </c>
      <c r="N25" s="13">
        <v>125</v>
      </c>
      <c r="O25" s="13">
        <v>187</v>
      </c>
      <c r="P25" s="15" t="s">
        <v>35</v>
      </c>
      <c r="Q25" s="4"/>
    </row>
    <row r="26" spans="1:17" x14ac:dyDescent="0.2">
      <c r="A26" s="3">
        <f t="shared" si="0"/>
        <v>25</v>
      </c>
      <c r="B26" s="1" t="s">
        <v>92</v>
      </c>
      <c r="C26" s="10" t="s">
        <v>39</v>
      </c>
      <c r="D26" s="10" t="s">
        <v>40</v>
      </c>
      <c r="E26" s="13">
        <v>11</v>
      </c>
      <c r="F26" s="13">
        <v>193</v>
      </c>
      <c r="G26" s="13">
        <v>35</v>
      </c>
      <c r="H26" s="13">
        <v>35</v>
      </c>
      <c r="I26" s="13">
        <v>32</v>
      </c>
      <c r="J26" s="13">
        <v>30</v>
      </c>
      <c r="K26" s="13">
        <v>0</v>
      </c>
      <c r="L26" s="13">
        <v>0</v>
      </c>
      <c r="M26" s="13">
        <v>0</v>
      </c>
      <c r="N26" s="13">
        <v>132</v>
      </c>
      <c r="O26" s="13">
        <v>180</v>
      </c>
      <c r="P26" s="15" t="s">
        <v>81</v>
      </c>
      <c r="Q26" s="4"/>
    </row>
    <row r="27" spans="1:17" x14ac:dyDescent="0.2">
      <c r="A27" s="3">
        <f t="shared" si="0"/>
        <v>26</v>
      </c>
      <c r="B27" s="1" t="s">
        <v>93</v>
      </c>
      <c r="C27" s="10" t="s">
        <v>94</v>
      </c>
      <c r="D27" s="10" t="s">
        <v>95</v>
      </c>
      <c r="E27" s="13">
        <v>11</v>
      </c>
      <c r="F27" s="13">
        <v>260</v>
      </c>
      <c r="G27" s="13">
        <v>9</v>
      </c>
      <c r="H27" s="13">
        <v>35</v>
      </c>
      <c r="I27" s="13">
        <v>21</v>
      </c>
      <c r="J27" s="13">
        <v>22</v>
      </c>
      <c r="K27" s="13">
        <v>3</v>
      </c>
      <c r="L27" s="13">
        <v>16</v>
      </c>
      <c r="M27" s="13">
        <v>8</v>
      </c>
      <c r="N27" s="13">
        <v>114</v>
      </c>
      <c r="O27" s="13">
        <v>179</v>
      </c>
      <c r="P27" s="15" t="s">
        <v>96</v>
      </c>
      <c r="Q27" s="4"/>
    </row>
    <row r="28" spans="1:17" x14ac:dyDescent="0.2">
      <c r="A28" s="3">
        <f t="shared" si="0"/>
        <v>27</v>
      </c>
      <c r="B28" s="1" t="s">
        <v>97</v>
      </c>
      <c r="C28" s="10" t="s">
        <v>27</v>
      </c>
      <c r="D28" s="10" t="s">
        <v>28</v>
      </c>
      <c r="E28" s="13">
        <v>1</v>
      </c>
      <c r="F28" s="13">
        <v>251</v>
      </c>
      <c r="G28" s="13">
        <v>17</v>
      </c>
      <c r="H28" s="13">
        <v>35</v>
      </c>
      <c r="I28" s="13">
        <v>9</v>
      </c>
      <c r="J28" s="13">
        <v>38</v>
      </c>
      <c r="K28" s="13">
        <v>0</v>
      </c>
      <c r="L28" s="13">
        <v>6</v>
      </c>
      <c r="M28" s="13">
        <v>8</v>
      </c>
      <c r="N28" s="13">
        <v>113</v>
      </c>
      <c r="O28" s="13">
        <v>176</v>
      </c>
      <c r="P28" s="15" t="s">
        <v>98</v>
      </c>
      <c r="Q28" s="4"/>
    </row>
    <row r="29" spans="1:17" x14ac:dyDescent="0.2">
      <c r="A29" s="3">
        <f t="shared" si="0"/>
        <v>28</v>
      </c>
      <c r="B29" s="1" t="s">
        <v>99</v>
      </c>
      <c r="C29" s="10" t="s">
        <v>100</v>
      </c>
      <c r="D29" s="10" t="s">
        <v>14</v>
      </c>
      <c r="E29" s="13">
        <v>12</v>
      </c>
      <c r="F29" s="13">
        <v>332</v>
      </c>
      <c r="G29" s="13">
        <v>6</v>
      </c>
      <c r="H29" s="13">
        <v>35</v>
      </c>
      <c r="I29" s="13">
        <v>40</v>
      </c>
      <c r="J29" s="13">
        <v>0</v>
      </c>
      <c r="K29" s="13">
        <v>0</v>
      </c>
      <c r="L29" s="13">
        <v>0</v>
      </c>
      <c r="M29" s="13">
        <v>8</v>
      </c>
      <c r="N29" s="13">
        <v>89</v>
      </c>
      <c r="O29" s="13">
        <v>172</v>
      </c>
      <c r="P29" s="15" t="s">
        <v>101</v>
      </c>
      <c r="Q29" s="4"/>
    </row>
    <row r="30" spans="1:17" x14ac:dyDescent="0.2">
      <c r="A30" s="3">
        <f t="shared" si="0"/>
        <v>29</v>
      </c>
      <c r="B30" s="1" t="s">
        <v>102</v>
      </c>
      <c r="C30" s="10" t="s">
        <v>103</v>
      </c>
      <c r="D30" s="10" t="s">
        <v>38</v>
      </c>
      <c r="E30" s="13">
        <v>12</v>
      </c>
      <c r="F30" s="13">
        <v>196</v>
      </c>
      <c r="G30" s="13">
        <v>26</v>
      </c>
      <c r="H30" s="13">
        <v>35</v>
      </c>
      <c r="I30" s="13">
        <v>36</v>
      </c>
      <c r="J30" s="13">
        <v>0</v>
      </c>
      <c r="K30" s="13">
        <v>0</v>
      </c>
      <c r="L30" s="13">
        <v>16</v>
      </c>
      <c r="M30" s="13">
        <v>8</v>
      </c>
      <c r="N30" s="13">
        <v>121</v>
      </c>
      <c r="O30" s="13">
        <v>170</v>
      </c>
      <c r="P30" s="15" t="s">
        <v>104</v>
      </c>
      <c r="Q30" s="4"/>
    </row>
    <row r="31" spans="1:17" x14ac:dyDescent="0.2">
      <c r="A31" s="3">
        <f t="shared" si="0"/>
        <v>30</v>
      </c>
      <c r="B31" s="1" t="s">
        <v>105</v>
      </c>
      <c r="C31" s="10" t="s">
        <v>20</v>
      </c>
      <c r="D31" s="10" t="s">
        <v>21</v>
      </c>
      <c r="E31" s="13">
        <v>11</v>
      </c>
      <c r="F31" s="13">
        <v>231</v>
      </c>
      <c r="G31" s="13">
        <v>8</v>
      </c>
      <c r="H31" s="13">
        <v>35</v>
      </c>
      <c r="I31" s="13">
        <v>32</v>
      </c>
      <c r="J31" s="13">
        <v>2</v>
      </c>
      <c r="K31" s="13">
        <v>0</v>
      </c>
      <c r="L31" s="13">
        <v>21</v>
      </c>
      <c r="M31" s="13">
        <v>8</v>
      </c>
      <c r="N31" s="13">
        <v>106</v>
      </c>
      <c r="O31" s="13">
        <v>164</v>
      </c>
      <c r="P31" s="15" t="s">
        <v>106</v>
      </c>
      <c r="Q31" s="4"/>
    </row>
    <row r="32" spans="1:17" x14ac:dyDescent="0.2">
      <c r="A32" s="3">
        <f t="shared" si="0"/>
        <v>31</v>
      </c>
      <c r="B32" s="1" t="s">
        <v>107</v>
      </c>
      <c r="C32" s="10" t="s">
        <v>47</v>
      </c>
      <c r="D32" s="10" t="s">
        <v>48</v>
      </c>
      <c r="E32" s="13">
        <v>12</v>
      </c>
      <c r="F32" s="13">
        <v>237</v>
      </c>
      <c r="G32" s="13">
        <v>8</v>
      </c>
      <c r="H32" s="13">
        <v>35</v>
      </c>
      <c r="I32" s="13">
        <v>36</v>
      </c>
      <c r="J32" s="13">
        <v>0</v>
      </c>
      <c r="K32" s="13">
        <v>9</v>
      </c>
      <c r="L32" s="13">
        <v>0</v>
      </c>
      <c r="M32" s="13">
        <v>0</v>
      </c>
      <c r="N32" s="13">
        <v>88</v>
      </c>
      <c r="O32" s="13">
        <v>147</v>
      </c>
      <c r="P32" s="15" t="s">
        <v>153</v>
      </c>
      <c r="Q32" s="4"/>
    </row>
    <row r="33" spans="1:17" x14ac:dyDescent="0.2">
      <c r="A33" s="3">
        <f t="shared" si="0"/>
        <v>32</v>
      </c>
      <c r="B33" s="1" t="s">
        <v>44</v>
      </c>
      <c r="C33" s="10" t="s">
        <v>27</v>
      </c>
      <c r="D33" s="10" t="s">
        <v>28</v>
      </c>
      <c r="E33" s="13">
        <v>12</v>
      </c>
      <c r="F33" s="13">
        <v>214</v>
      </c>
      <c r="G33" s="13">
        <v>9</v>
      </c>
      <c r="H33" s="13">
        <v>35</v>
      </c>
      <c r="I33" s="13">
        <v>13</v>
      </c>
      <c r="J33" s="13">
        <v>0</v>
      </c>
      <c r="K33" s="13">
        <v>6</v>
      </c>
      <c r="L33" s="13">
        <v>10</v>
      </c>
      <c r="M33" s="13">
        <v>8</v>
      </c>
      <c r="N33" s="13">
        <v>81</v>
      </c>
      <c r="O33" s="13">
        <v>135</v>
      </c>
      <c r="P33" s="15" t="s">
        <v>45</v>
      </c>
      <c r="Q33" s="4"/>
    </row>
    <row r="34" spans="1:17" x14ac:dyDescent="0.2">
      <c r="A34" s="3">
        <f t="shared" si="0"/>
        <v>33</v>
      </c>
      <c r="B34" s="1" t="s">
        <v>108</v>
      </c>
      <c r="C34" s="10" t="s">
        <v>109</v>
      </c>
      <c r="D34" s="10" t="s">
        <v>110</v>
      </c>
      <c r="E34" s="13">
        <v>11</v>
      </c>
      <c r="F34" s="13">
        <v>181</v>
      </c>
      <c r="G34" s="13">
        <v>25</v>
      </c>
      <c r="H34" s="13">
        <v>35</v>
      </c>
      <c r="I34" s="13">
        <v>15</v>
      </c>
      <c r="J34" s="13">
        <v>5</v>
      </c>
      <c r="K34" s="13">
        <v>0</v>
      </c>
      <c r="L34" s="13">
        <v>0</v>
      </c>
      <c r="M34" s="13">
        <v>8</v>
      </c>
      <c r="N34" s="13">
        <v>88</v>
      </c>
      <c r="O34" s="13">
        <v>133</v>
      </c>
      <c r="P34" s="15" t="s">
        <v>111</v>
      </c>
      <c r="Q34" s="4"/>
    </row>
    <row r="35" spans="1:17" x14ac:dyDescent="0.2">
      <c r="A35" s="3">
        <f t="shared" si="0"/>
        <v>34</v>
      </c>
      <c r="B35" s="1" t="s">
        <v>112</v>
      </c>
      <c r="C35" s="10" t="s">
        <v>113</v>
      </c>
      <c r="D35" s="10" t="s">
        <v>62</v>
      </c>
      <c r="E35" s="13">
        <v>11</v>
      </c>
      <c r="F35" s="13">
        <v>211</v>
      </c>
      <c r="G35" s="13">
        <v>31</v>
      </c>
      <c r="H35" s="13">
        <v>4</v>
      </c>
      <c r="I35" s="13">
        <v>24</v>
      </c>
      <c r="J35" s="13">
        <v>2</v>
      </c>
      <c r="K35" s="13">
        <v>0</v>
      </c>
      <c r="L35" s="13">
        <v>10</v>
      </c>
      <c r="M35" s="13">
        <v>8</v>
      </c>
      <c r="N35" s="13">
        <v>79</v>
      </c>
      <c r="O35" s="13">
        <v>132</v>
      </c>
      <c r="P35" s="15" t="s">
        <v>114</v>
      </c>
      <c r="Q35" s="4"/>
    </row>
    <row r="36" spans="1:17" x14ac:dyDescent="0.2">
      <c r="A36" s="3">
        <f t="shared" si="0"/>
        <v>35</v>
      </c>
      <c r="B36" s="1" t="s">
        <v>115</v>
      </c>
      <c r="C36" s="10" t="s">
        <v>15</v>
      </c>
      <c r="D36" s="10" t="s">
        <v>16</v>
      </c>
      <c r="E36" s="13">
        <v>11</v>
      </c>
      <c r="F36" s="13">
        <v>222</v>
      </c>
      <c r="G36" s="13">
        <v>6</v>
      </c>
      <c r="H36" s="13">
        <v>35</v>
      </c>
      <c r="I36" s="13">
        <v>15</v>
      </c>
      <c r="J36" s="13">
        <v>2</v>
      </c>
      <c r="K36" s="13">
        <v>7</v>
      </c>
      <c r="L36" s="13">
        <v>0</v>
      </c>
      <c r="M36" s="13">
        <v>8</v>
      </c>
      <c r="N36" s="13">
        <v>73</v>
      </c>
      <c r="O36" s="13">
        <v>129</v>
      </c>
      <c r="P36" s="15" t="s">
        <v>17</v>
      </c>
      <c r="Q36" s="4"/>
    </row>
    <row r="37" spans="1:17" x14ac:dyDescent="0.2">
      <c r="A37" s="3">
        <f t="shared" si="0"/>
        <v>36</v>
      </c>
      <c r="B37" s="1" t="s">
        <v>116</v>
      </c>
      <c r="C37" s="10" t="s">
        <v>18</v>
      </c>
      <c r="D37" s="10" t="s">
        <v>19</v>
      </c>
      <c r="E37" s="13">
        <v>12</v>
      </c>
      <c r="F37" s="13">
        <v>191</v>
      </c>
      <c r="G37" s="13">
        <v>6</v>
      </c>
      <c r="H37" s="13">
        <v>3</v>
      </c>
      <c r="I37" s="13">
        <v>36</v>
      </c>
      <c r="J37" s="13">
        <v>0</v>
      </c>
      <c r="K37" s="13">
        <v>0</v>
      </c>
      <c r="L37" s="13">
        <v>18</v>
      </c>
      <c r="M37" s="13">
        <v>8</v>
      </c>
      <c r="N37" s="13">
        <v>71</v>
      </c>
      <c r="O37" s="13">
        <v>119</v>
      </c>
      <c r="P37" s="15" t="s">
        <v>65</v>
      </c>
      <c r="Q37" s="4"/>
    </row>
    <row r="38" spans="1:17" x14ac:dyDescent="0.2">
      <c r="A38" s="3">
        <f t="shared" si="0"/>
        <v>37</v>
      </c>
      <c r="B38" s="2" t="s">
        <v>59</v>
      </c>
      <c r="C38" s="12" t="s">
        <v>15</v>
      </c>
      <c r="D38" s="11" t="s">
        <v>16</v>
      </c>
      <c r="E38" s="11">
        <v>12</v>
      </c>
      <c r="F38" s="11">
        <v>202</v>
      </c>
      <c r="G38" s="11">
        <v>9</v>
      </c>
      <c r="H38" s="11">
        <v>4</v>
      </c>
      <c r="I38" s="11">
        <v>0</v>
      </c>
      <c r="J38" s="11">
        <v>32</v>
      </c>
      <c r="K38" s="11">
        <v>0</v>
      </c>
      <c r="L38" s="11">
        <v>11</v>
      </c>
      <c r="M38" s="11">
        <v>8</v>
      </c>
      <c r="N38" s="11">
        <v>64</v>
      </c>
      <c r="O38" s="11">
        <v>115</v>
      </c>
      <c r="P38" s="15" t="s">
        <v>17</v>
      </c>
    </row>
    <row r="39" spans="1:17" x14ac:dyDescent="0.2">
      <c r="A39" s="3">
        <f t="shared" si="0"/>
        <v>38</v>
      </c>
      <c r="B39" s="2" t="s">
        <v>117</v>
      </c>
      <c r="C39" s="11" t="s">
        <v>47</v>
      </c>
      <c r="D39" s="11" t="s">
        <v>48</v>
      </c>
      <c r="E39" s="11">
        <v>12</v>
      </c>
      <c r="F39" s="11">
        <v>234</v>
      </c>
      <c r="G39" s="11">
        <v>7</v>
      </c>
      <c r="H39" s="11">
        <v>0</v>
      </c>
      <c r="I39" s="11">
        <v>28</v>
      </c>
      <c r="J39" s="11">
        <v>4</v>
      </c>
      <c r="K39" s="11">
        <v>0</v>
      </c>
      <c r="L39" s="11">
        <v>0</v>
      </c>
      <c r="M39" s="11">
        <v>8</v>
      </c>
      <c r="N39" s="11">
        <v>47</v>
      </c>
      <c r="O39" s="11">
        <v>106</v>
      </c>
      <c r="P39" s="15" t="s">
        <v>153</v>
      </c>
    </row>
    <row r="40" spans="1:17" x14ac:dyDescent="0.2">
      <c r="A40" s="3">
        <f t="shared" si="0"/>
        <v>39</v>
      </c>
      <c r="B40" s="2" t="s">
        <v>118</v>
      </c>
      <c r="C40" s="11" t="s">
        <v>119</v>
      </c>
      <c r="D40" s="11" t="s">
        <v>34</v>
      </c>
      <c r="E40" s="11">
        <v>11</v>
      </c>
      <c r="F40" s="11">
        <v>183</v>
      </c>
      <c r="G40" s="11">
        <v>4</v>
      </c>
      <c r="H40" s="11">
        <v>3</v>
      </c>
      <c r="I40" s="11">
        <v>28</v>
      </c>
      <c r="J40" s="11">
        <v>2</v>
      </c>
      <c r="K40" s="11">
        <v>0</v>
      </c>
      <c r="L40" s="11">
        <v>14</v>
      </c>
      <c r="M40" s="11">
        <v>8</v>
      </c>
      <c r="N40" s="11">
        <v>59</v>
      </c>
      <c r="O40" s="11">
        <v>105</v>
      </c>
      <c r="P40" s="15" t="s">
        <v>120</v>
      </c>
    </row>
    <row r="41" spans="1:17" x14ac:dyDescent="0.2">
      <c r="A41" s="3">
        <f t="shared" si="0"/>
        <v>40</v>
      </c>
      <c r="B41" s="2" t="s">
        <v>121</v>
      </c>
      <c r="C41" s="11" t="s">
        <v>37</v>
      </c>
      <c r="D41" s="11" t="s">
        <v>38</v>
      </c>
      <c r="E41" s="11">
        <v>11</v>
      </c>
      <c r="F41" s="11">
        <v>201</v>
      </c>
      <c r="G41" s="11">
        <v>8</v>
      </c>
      <c r="H41" s="11">
        <v>4</v>
      </c>
      <c r="I41" s="11">
        <v>29</v>
      </c>
      <c r="J41" s="11">
        <v>0</v>
      </c>
      <c r="K41" s="11">
        <v>0</v>
      </c>
      <c r="L41" s="11">
        <v>0</v>
      </c>
      <c r="M41" s="11">
        <v>8</v>
      </c>
      <c r="N41" s="11">
        <v>49</v>
      </c>
      <c r="O41" s="11">
        <v>99</v>
      </c>
      <c r="P41" s="15" t="s">
        <v>152</v>
      </c>
    </row>
    <row r="42" spans="1:17" x14ac:dyDescent="0.2">
      <c r="A42" s="3">
        <f t="shared" si="0"/>
        <v>41</v>
      </c>
      <c r="B42" s="2" t="s">
        <v>122</v>
      </c>
      <c r="C42" s="11" t="s">
        <v>123</v>
      </c>
      <c r="D42" s="11" t="s">
        <v>124</v>
      </c>
      <c r="E42" s="11">
        <v>12</v>
      </c>
      <c r="F42" s="11">
        <v>210</v>
      </c>
      <c r="G42" s="11">
        <v>9</v>
      </c>
      <c r="H42" s="11">
        <v>7</v>
      </c>
      <c r="I42" s="11">
        <v>15</v>
      </c>
      <c r="J42" s="11">
        <v>0</v>
      </c>
      <c r="K42" s="11">
        <v>0</v>
      </c>
      <c r="L42" s="11">
        <v>0</v>
      </c>
      <c r="M42" s="11">
        <v>8</v>
      </c>
      <c r="N42" s="11">
        <v>39</v>
      </c>
      <c r="O42" s="11">
        <v>92</v>
      </c>
      <c r="P42" s="15" t="s">
        <v>125</v>
      </c>
    </row>
    <row r="43" spans="1:17" x14ac:dyDescent="0.2">
      <c r="A43" s="3">
        <f t="shared" si="0"/>
        <v>41</v>
      </c>
      <c r="B43" s="2" t="s">
        <v>126</v>
      </c>
      <c r="C43" s="11" t="s">
        <v>127</v>
      </c>
      <c r="D43" s="11" t="s">
        <v>14</v>
      </c>
      <c r="E43" s="11">
        <v>11</v>
      </c>
      <c r="F43" s="11">
        <v>187</v>
      </c>
      <c r="G43" s="11">
        <v>6</v>
      </c>
      <c r="H43" s="11">
        <v>0</v>
      </c>
      <c r="I43" s="11">
        <v>21</v>
      </c>
      <c r="J43" s="11">
        <v>1</v>
      </c>
      <c r="K43" s="11">
        <v>0</v>
      </c>
      <c r="L43" s="11">
        <v>0</v>
      </c>
      <c r="M43" s="11">
        <v>17</v>
      </c>
      <c r="N43" s="11">
        <v>45</v>
      </c>
      <c r="O43" s="11">
        <v>92</v>
      </c>
      <c r="P43" s="15" t="s">
        <v>128</v>
      </c>
    </row>
    <row r="44" spans="1:17" x14ac:dyDescent="0.2">
      <c r="A44" s="3">
        <f t="shared" si="0"/>
        <v>43</v>
      </c>
      <c r="B44" s="2" t="s">
        <v>129</v>
      </c>
      <c r="C44" s="11" t="s">
        <v>56</v>
      </c>
      <c r="D44" s="11" t="s">
        <v>14</v>
      </c>
      <c r="E44" s="11">
        <v>12</v>
      </c>
      <c r="F44" s="11">
        <v>180</v>
      </c>
      <c r="G44" s="11">
        <v>11</v>
      </c>
      <c r="H44" s="11">
        <v>4</v>
      </c>
      <c r="I44" s="11">
        <v>4</v>
      </c>
      <c r="J44" s="11">
        <v>0</v>
      </c>
      <c r="K44" s="11">
        <v>0</v>
      </c>
      <c r="L44" s="11">
        <v>7</v>
      </c>
      <c r="M44" s="11">
        <v>8</v>
      </c>
      <c r="N44" s="11">
        <v>34</v>
      </c>
      <c r="O44" s="11">
        <v>79</v>
      </c>
      <c r="P44" s="15" t="s">
        <v>130</v>
      </c>
    </row>
    <row r="45" spans="1:17" x14ac:dyDescent="0.2">
      <c r="A45" s="3">
        <f t="shared" si="0"/>
        <v>44</v>
      </c>
      <c r="B45" s="2" t="s">
        <v>131</v>
      </c>
      <c r="C45" s="11" t="s">
        <v>132</v>
      </c>
      <c r="D45" s="11" t="s">
        <v>133</v>
      </c>
      <c r="E45" s="11">
        <v>12</v>
      </c>
      <c r="F45" s="11">
        <v>204</v>
      </c>
      <c r="G45" s="11">
        <v>1</v>
      </c>
      <c r="H45" s="11">
        <v>0</v>
      </c>
      <c r="I45" s="11">
        <v>15</v>
      </c>
      <c r="J45" s="11">
        <v>2</v>
      </c>
      <c r="K45" s="11">
        <v>0</v>
      </c>
      <c r="L45" s="11">
        <v>0</v>
      </c>
      <c r="M45" s="11">
        <v>8</v>
      </c>
      <c r="N45" s="11">
        <v>26</v>
      </c>
      <c r="O45" s="11">
        <v>77</v>
      </c>
      <c r="P45" s="15" t="s">
        <v>134</v>
      </c>
    </row>
    <row r="46" spans="1:17" x14ac:dyDescent="0.2">
      <c r="A46" s="3">
        <f t="shared" si="0"/>
        <v>45</v>
      </c>
      <c r="B46" s="2" t="s">
        <v>135</v>
      </c>
      <c r="C46" s="11" t="s">
        <v>109</v>
      </c>
      <c r="D46" s="11" t="s">
        <v>110</v>
      </c>
      <c r="E46" s="11">
        <v>12</v>
      </c>
      <c r="F46" s="11">
        <v>199</v>
      </c>
      <c r="G46" s="11">
        <v>5</v>
      </c>
      <c r="H46" s="11">
        <v>4</v>
      </c>
      <c r="I46" s="11">
        <v>8</v>
      </c>
      <c r="J46" s="11">
        <v>0</v>
      </c>
      <c r="K46" s="11">
        <v>0</v>
      </c>
      <c r="L46" s="11">
        <v>0</v>
      </c>
      <c r="M46" s="11">
        <v>8</v>
      </c>
      <c r="N46" s="11">
        <v>25</v>
      </c>
      <c r="O46" s="11">
        <v>75</v>
      </c>
      <c r="P46" s="15" t="s">
        <v>136</v>
      </c>
    </row>
    <row r="47" spans="1:17" x14ac:dyDescent="0.2">
      <c r="A47" s="3">
        <f t="shared" si="0"/>
        <v>46</v>
      </c>
      <c r="B47" s="2" t="s">
        <v>137</v>
      </c>
      <c r="C47" s="11" t="s">
        <v>33</v>
      </c>
      <c r="D47" s="11" t="s">
        <v>34</v>
      </c>
      <c r="E47" s="11">
        <v>11</v>
      </c>
      <c r="F47" s="11">
        <v>210</v>
      </c>
      <c r="G47" s="11">
        <v>5</v>
      </c>
      <c r="H47" s="11">
        <v>0</v>
      </c>
      <c r="I47" s="11">
        <v>0</v>
      </c>
      <c r="J47" s="11">
        <v>0</v>
      </c>
      <c r="K47" s="11">
        <v>0</v>
      </c>
      <c r="L47" s="11">
        <v>3</v>
      </c>
      <c r="M47" s="11">
        <v>8</v>
      </c>
      <c r="N47" s="11">
        <v>16</v>
      </c>
      <c r="O47" s="11">
        <v>69</v>
      </c>
      <c r="P47" s="15" t="s">
        <v>138</v>
      </c>
    </row>
    <row r="48" spans="1:17" x14ac:dyDescent="0.2">
      <c r="A48" s="3">
        <f t="shared" si="0"/>
        <v>47</v>
      </c>
      <c r="B48" s="2" t="s">
        <v>139</v>
      </c>
      <c r="C48" s="11" t="s">
        <v>140</v>
      </c>
      <c r="D48" s="11" t="s">
        <v>133</v>
      </c>
      <c r="E48" s="11">
        <v>12</v>
      </c>
      <c r="F48" s="11">
        <v>269</v>
      </c>
      <c r="O48" s="11">
        <v>67</v>
      </c>
      <c r="P48" s="15" t="s">
        <v>141</v>
      </c>
    </row>
    <row r="49" spans="1:16" x14ac:dyDescent="0.2">
      <c r="A49" s="3">
        <f t="shared" si="0"/>
        <v>48</v>
      </c>
      <c r="B49" s="2" t="s">
        <v>142</v>
      </c>
      <c r="C49" s="11" t="s">
        <v>143</v>
      </c>
      <c r="D49" s="11" t="s">
        <v>53</v>
      </c>
      <c r="E49" s="11">
        <v>11</v>
      </c>
      <c r="F49" s="11">
        <v>261</v>
      </c>
      <c r="O49" s="11">
        <v>65</v>
      </c>
      <c r="P49" s="15" t="s">
        <v>144</v>
      </c>
    </row>
    <row r="50" spans="1:16" x14ac:dyDescent="0.2">
      <c r="A50" s="3">
        <f t="shared" si="0"/>
        <v>48</v>
      </c>
      <c r="B50" s="2" t="s">
        <v>145</v>
      </c>
      <c r="C50" s="11" t="s">
        <v>30</v>
      </c>
      <c r="D50" s="11" t="s">
        <v>31</v>
      </c>
      <c r="E50" s="11">
        <v>11</v>
      </c>
      <c r="F50" s="11">
        <v>259</v>
      </c>
      <c r="O50" s="11">
        <v>65</v>
      </c>
      <c r="P50" s="15" t="s">
        <v>49</v>
      </c>
    </row>
    <row r="51" spans="1:16" x14ac:dyDescent="0.2">
      <c r="A51" s="3">
        <f t="shared" si="0"/>
        <v>50</v>
      </c>
      <c r="B51" s="2" t="s">
        <v>146</v>
      </c>
      <c r="C51" s="11" t="s">
        <v>42</v>
      </c>
      <c r="D51" s="11" t="s">
        <v>43</v>
      </c>
      <c r="E51" s="11">
        <v>12</v>
      </c>
      <c r="F51" s="11">
        <v>205</v>
      </c>
      <c r="G51" s="11">
        <v>5</v>
      </c>
      <c r="H51" s="11">
        <v>4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9</v>
      </c>
      <c r="O51" s="11">
        <v>60</v>
      </c>
      <c r="P51" s="15" t="s">
        <v>51</v>
      </c>
    </row>
    <row r="52" spans="1:16" x14ac:dyDescent="0.2">
      <c r="A52" s="3">
        <f t="shared" si="0"/>
        <v>51</v>
      </c>
      <c r="B52" s="2" t="s">
        <v>66</v>
      </c>
      <c r="C52" s="11" t="s">
        <v>18</v>
      </c>
      <c r="D52" s="11" t="s">
        <v>19</v>
      </c>
      <c r="E52" s="11">
        <v>12</v>
      </c>
      <c r="F52" s="11">
        <v>205</v>
      </c>
      <c r="O52" s="11">
        <v>51</v>
      </c>
      <c r="P52" s="15" t="s">
        <v>65</v>
      </c>
    </row>
    <row r="53" spans="1:16" x14ac:dyDescent="0.2">
      <c r="A53" s="3">
        <f t="shared" si="0"/>
        <v>52</v>
      </c>
      <c r="B53" s="2" t="s">
        <v>147</v>
      </c>
      <c r="C53" s="11" t="s">
        <v>140</v>
      </c>
      <c r="D53" s="11" t="s">
        <v>133</v>
      </c>
      <c r="E53" s="11">
        <v>12</v>
      </c>
      <c r="F53" s="11">
        <v>191</v>
      </c>
      <c r="O53" s="11">
        <v>48</v>
      </c>
      <c r="P53" s="15" t="s">
        <v>148</v>
      </c>
    </row>
    <row r="54" spans="1:16" x14ac:dyDescent="0.2">
      <c r="A54" s="3">
        <f t="shared" si="0"/>
        <v>53</v>
      </c>
      <c r="B54" s="2" t="s">
        <v>149</v>
      </c>
      <c r="C54" s="11" t="s">
        <v>132</v>
      </c>
      <c r="D54" s="11" t="s">
        <v>133</v>
      </c>
      <c r="E54" s="11">
        <v>12</v>
      </c>
      <c r="F54" s="11">
        <v>180</v>
      </c>
      <c r="O54" s="11">
        <v>45</v>
      </c>
      <c r="P54" s="15" t="s">
        <v>134</v>
      </c>
    </row>
    <row r="55" spans="1:16" x14ac:dyDescent="0.2">
      <c r="A55" s="3"/>
      <c r="P55" s="15"/>
    </row>
    <row r="56" spans="1:16" x14ac:dyDescent="0.2">
      <c r="A56" s="3"/>
      <c r="D56" s="11" t="s">
        <v>25</v>
      </c>
      <c r="G56" s="11">
        <f t="shared" ref="G56:L56" si="1">AVERAGE(G2:G54)</f>
        <v>18.957446808510639</v>
      </c>
      <c r="H56" s="11">
        <f t="shared" si="1"/>
        <v>26.106382978723403</v>
      </c>
      <c r="I56" s="11">
        <f t="shared" si="1"/>
        <v>26.659574468085108</v>
      </c>
      <c r="J56" s="11">
        <f t="shared" si="1"/>
        <v>14.787234042553191</v>
      </c>
      <c r="K56" s="11">
        <f t="shared" si="1"/>
        <v>10.723404255319149</v>
      </c>
      <c r="L56" s="11">
        <f t="shared" si="1"/>
        <v>12.340425531914894</v>
      </c>
      <c r="M56" s="11">
        <f t="shared" ref="M56" si="2">AVERAGE(M2:M54)</f>
        <v>7.8510638297872344</v>
      </c>
      <c r="N56" s="11">
        <f>AVERAGE(N2:N54)</f>
        <v>117.42553191489361</v>
      </c>
      <c r="O56" s="11">
        <f>AVERAGE(O2:O54)</f>
        <v>165.09433962264151</v>
      </c>
    </row>
    <row r="57" spans="1:16" x14ac:dyDescent="0.2">
      <c r="A57" s="3"/>
      <c r="D57" s="11" t="s">
        <v>26</v>
      </c>
      <c r="G57" s="11">
        <f>COUNTIFS(G2:G54,35)</f>
        <v>13</v>
      </c>
      <c r="H57" s="11">
        <f>COUNTIFS(H2:H54,35)</f>
        <v>34</v>
      </c>
      <c r="I57" s="11">
        <f>COUNTIFS(I2:I54,40)</f>
        <v>8</v>
      </c>
      <c r="J57" s="11">
        <f>COUNTIFS(J2:J54,40)</f>
        <v>3</v>
      </c>
      <c r="K57" s="11">
        <f t="shared" ref="K57:L57" si="3">COUNTIFS(K2:K54,50)</f>
        <v>5</v>
      </c>
      <c r="L57" s="11">
        <f t="shared" si="3"/>
        <v>1</v>
      </c>
      <c r="M57" s="11">
        <f t="shared" ref="M57" si="4">COUNTIFS(M2:M54,50)</f>
        <v>0</v>
      </c>
    </row>
    <row r="58" spans="1:16" x14ac:dyDescent="0.2">
      <c r="A58" s="3"/>
    </row>
    <row r="59" spans="1:16" x14ac:dyDescent="0.2">
      <c r="A59" s="3"/>
    </row>
    <row r="60" spans="1:16" x14ac:dyDescent="0.2">
      <c r="A60" s="3"/>
    </row>
    <row r="61" spans="1:16" x14ac:dyDescent="0.2">
      <c r="A61" s="3"/>
    </row>
    <row r="62" spans="1:16" x14ac:dyDescent="0.2">
      <c r="A62" s="3"/>
    </row>
    <row r="63" spans="1:16" x14ac:dyDescent="0.2">
      <c r="A63" s="3"/>
    </row>
    <row r="64" spans="1:16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</sheetData>
  <pageMargins left="0.35433070866141736" right="0.15748031496062992" top="0.98425196850393704" bottom="0.98425196850393704" header="0.51181102362204722" footer="0.51181102362204722"/>
  <pageSetup paperSize="9" orientation="landscape" r:id="rId1"/>
  <headerFooter>
    <oddHeader>&amp;LNemes Tihamér Nemzetközi Programozási Verseny 2023&amp;C3. korcsoport: 11-12. osztályosok&amp;RVégeredmény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USER</cp:lastModifiedBy>
  <dcterms:created xsi:type="dcterms:W3CDTF">2021-03-07T08:02:42Z</dcterms:created>
  <dcterms:modified xsi:type="dcterms:W3CDTF">2023-04-03T12:24:51Z</dcterms:modified>
</cp:coreProperties>
</file>